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uethi\Roger\Roger\KATMET\"/>
    </mc:Choice>
  </mc:AlternateContent>
  <xr:revisionPtr revIDLastSave="0" documentId="8_{D0A94B6F-F2CD-4E2F-83EE-90746F4818A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Katmet 2020" sheetId="1" r:id="rId1"/>
    <sheet name="Sheet1" sheetId="2" r:id="rId2"/>
  </sheets>
  <definedNames>
    <definedName name="_xlnm._FilterDatabase" localSheetId="0" hidden="1">'Katmet 2020'!$E$4:$P$32</definedName>
    <definedName name="_xlnm.Print_Area" localSheetId="0">'Katmet 2020'!$C$1:$P$40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H55" i="1"/>
  <c r="I55" i="1"/>
  <c r="J55" i="1"/>
  <c r="K55" i="1"/>
  <c r="L55" i="1"/>
  <c r="M55" i="1"/>
  <c r="F55" i="1"/>
  <c r="N55" i="1" l="1"/>
  <c r="P19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16" i="1"/>
  <c r="P27" i="1"/>
  <c r="P11" i="1"/>
  <c r="P20" i="1"/>
  <c r="P22" i="1"/>
  <c r="P40" i="1"/>
  <c r="Q40" i="1" s="1"/>
  <c r="P33" i="1"/>
  <c r="P37" i="1"/>
  <c r="Q37" i="1" s="1"/>
  <c r="P5" i="1"/>
  <c r="P10" i="1"/>
  <c r="P7" i="1"/>
  <c r="P34" i="1"/>
  <c r="P24" i="1"/>
  <c r="P9" i="1"/>
  <c r="P36" i="1"/>
  <c r="P12" i="1"/>
  <c r="P17" i="1"/>
  <c r="P21" i="1"/>
  <c r="P31" i="1"/>
  <c r="P23" i="1"/>
  <c r="P8" i="1"/>
  <c r="P14" i="1"/>
  <c r="P15" i="1"/>
  <c r="P26" i="1"/>
  <c r="P18" i="1"/>
  <c r="P28" i="1"/>
  <c r="P38" i="1"/>
  <c r="Q38" i="1" s="1"/>
  <c r="P25" i="1"/>
  <c r="P6" i="1"/>
  <c r="P39" i="1"/>
  <c r="Q39" i="1" s="1"/>
  <c r="P35" i="1"/>
  <c r="P29" i="1"/>
  <c r="P30" i="1"/>
  <c r="P13" i="1"/>
  <c r="P32" i="1"/>
  <c r="Q32" i="1" l="1"/>
  <c r="Q20" i="1"/>
  <c r="Q31" i="1"/>
  <c r="Q29" i="1"/>
  <c r="Q18" i="1"/>
  <c r="Q12" i="1"/>
  <c r="Q25" i="1"/>
  <c r="Q22" i="1"/>
  <c r="Q5" i="1"/>
  <c r="Q6" i="1"/>
  <c r="Q30" i="1"/>
  <c r="Q17" i="1"/>
  <c r="Q21" i="1"/>
  <c r="Q11" i="1"/>
  <c r="Q28" i="1"/>
  <c r="Q16" i="1"/>
  <c r="Q7" i="1"/>
  <c r="Q19" i="1"/>
  <c r="Q14" i="1"/>
  <c r="Q27" i="1"/>
  <c r="Q13" i="1"/>
  <c r="Q26" i="1"/>
  <c r="Q15" i="1"/>
  <c r="Q8" i="1"/>
  <c r="Q23" i="1"/>
  <c r="Q9" i="1"/>
  <c r="Q10" i="1"/>
  <c r="Q24" i="1"/>
  <c r="Q35" i="1"/>
  <c r="R35" i="1"/>
  <c r="Q36" i="1"/>
  <c r="R36" i="1"/>
  <c r="Q34" i="1"/>
  <c r="R34" i="1"/>
  <c r="Q33" i="1"/>
  <c r="R33" i="1"/>
  <c r="R11" i="1"/>
  <c r="R31" i="1"/>
  <c r="R19" i="1"/>
  <c r="R8" i="1"/>
  <c r="R20" i="1"/>
  <c r="R21" i="1"/>
  <c r="R27" i="1"/>
  <c r="R22" i="1"/>
  <c r="R10" i="1"/>
  <c r="R30" i="1"/>
  <c r="R16" i="1"/>
  <c r="R6" i="1"/>
  <c r="R18" i="1"/>
  <c r="R9" i="1"/>
  <c r="R25" i="1"/>
  <c r="R13" i="1"/>
  <c r="R17" i="1"/>
  <c r="R14" i="1"/>
  <c r="R26" i="1"/>
  <c r="R24" i="1"/>
  <c r="R15" i="1"/>
  <c r="R23" i="1"/>
  <c r="R29" i="1"/>
  <c r="R12" i="1"/>
  <c r="R32" i="1"/>
  <c r="R7" i="1"/>
  <c r="R28" i="1"/>
</calcChain>
</file>

<file path=xl/sharedStrings.xml><?xml version="1.0" encoding="utf-8"?>
<sst xmlns="http://schemas.openxmlformats.org/spreadsheetml/2006/main" count="66" uniqueCount="65">
  <si>
    <t>Rang</t>
  </si>
  <si>
    <t>Name, Vorname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</si>
  <si>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</si>
  <si>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</si>
  <si>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</si>
  <si>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</si>
  <si>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</si>
  <si>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</si>
  <si>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</si>
  <si>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</si>
  <si>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</si>
  <si>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Total </t>
  </si>
  <si>
    <t>Punkte</t>
  </si>
  <si>
    <t xml:space="preserve">Rüfli, Christian </t>
  </si>
  <si>
    <t>Schneider, Theo</t>
  </si>
  <si>
    <t>Ø</t>
  </si>
  <si>
    <t>Fischer, Bernhard</t>
  </si>
  <si>
    <t>Bisculm, Monique</t>
  </si>
  <si>
    <t>Leuenberger, Bruno</t>
  </si>
  <si>
    <t>Schneider, Martin</t>
  </si>
  <si>
    <t>Arrigoni, Amerigo</t>
  </si>
  <si>
    <t>Grimbühler, Othmar</t>
  </si>
  <si>
    <t>Brönnimann, Erich</t>
  </si>
  <si>
    <t>Brönnimann, Fritz</t>
  </si>
  <si>
    <t>Wanner, Martin</t>
  </si>
  <si>
    <t>Bähler, Arnold</t>
  </si>
  <si>
    <t>Balsiger, Rosmarie</t>
  </si>
  <si>
    <t>Schneider, Paul</t>
  </si>
  <si>
    <t>Rüfli, Walter</t>
  </si>
  <si>
    <t>Maurer, Hugo</t>
  </si>
  <si>
    <t>Bratschi, Ruth</t>
  </si>
  <si>
    <t>∆</t>
  </si>
  <si>
    <t>Leuenberger, Patrick</t>
  </si>
  <si>
    <t>Aeschbacher, Ueli</t>
  </si>
  <si>
    <t>Däppen, Joel</t>
  </si>
  <si>
    <t>Bigler, Hans</t>
  </si>
  <si>
    <t>Fux, Silvio</t>
  </si>
  <si>
    <t>Lüthi, Yannik</t>
  </si>
  <si>
    <t>Neuhaus, Sam</t>
  </si>
  <si>
    <t>Schmid, Hans</t>
  </si>
  <si>
    <t>Bühler, Kurt</t>
  </si>
  <si>
    <t>Probst, Christoph</t>
  </si>
  <si>
    <t>KATMET-TROPHY  2020</t>
  </si>
  <si>
    <t>Roth</t>
  </si>
  <si>
    <t>Feldschlösschen</t>
  </si>
  <si>
    <t>Perla, Pieterlen</t>
  </si>
  <si>
    <t>Bieri Roland</t>
  </si>
  <si>
    <t>Jost Peter, Mett Wein (Vermat)</t>
  </si>
  <si>
    <t>Sauser, Gottfried</t>
  </si>
  <si>
    <t>Obrecht, Ursula</t>
  </si>
  <si>
    <t>Beiner, Hans</t>
  </si>
  <si>
    <t>Däppen, Heinz</t>
  </si>
  <si>
    <t>Kunz Bernhard (gestorben)</t>
  </si>
  <si>
    <t>Rüfli, Margrit</t>
  </si>
  <si>
    <t>Zehr, Hugo</t>
  </si>
  <si>
    <t>Fuchs, Armin</t>
  </si>
  <si>
    <t>Sutter, Hansruedi</t>
  </si>
  <si>
    <t>Lura, Hanni</t>
  </si>
  <si>
    <t>Aeschbacher Ueli, manuelle Briefzustellung stornieren</t>
  </si>
  <si>
    <t>Gisiger, Beatrice</t>
  </si>
  <si>
    <t>Baumann, Kurt</t>
  </si>
  <si>
    <t>König, Felix</t>
  </si>
  <si>
    <t>Bratschi Ruth, Blumen</t>
  </si>
  <si>
    <t>Jahrgang</t>
  </si>
  <si>
    <t>Pieterlen, Einladung mittels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</si>
</sst>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_ ;\-#,##0\ "/>
  </numFmts>
  <fonts count="15" x14ac:knownFonts="1">
    <font>
      <sz val="10"/>
      <name val="MS Sans Serif"/>
    </font>
    <font>
      <b/>
      <u/>
      <sz val="10"/>
      <name val="MS Sans Serif"/>
      <family val="2"/>
    </font>
    <font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u/>
      <sz val="14"/>
      <name val="Helvetica"/>
      <family val="2"/>
    </font>
    <font>
      <b/>
      <sz val="10"/>
      <name val="Helvetica"/>
    </font>
    <font>
      <sz val="12"/>
      <name val="Helvetica"/>
    </font>
    <font>
      <b/>
      <sz val="10"/>
      <name val="Arial"/>
      <family val="2"/>
    </font>
    <font>
      <sz val="11"/>
      <name val="Arial"/>
      <family val="2"/>
    </font>
    <font>
      <b/>
      <sz val="9"/>
      <color indexed="9"/>
      <name val="Helvetica"/>
      <family val="2"/>
    </font>
    <font>
      <b/>
      <sz val="12"/>
      <color indexed="9"/>
      <name val="Helvetica"/>
      <family val="2"/>
    </font>
    <font>
      <b/>
      <sz val="9"/>
      <color indexed="9"/>
      <name val="Helvetica"/>
    </font>
    <font>
      <b/>
      <sz val="11"/>
      <name val="Helvetica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3" fillId="0" borderId="0" xfId="0" quotePrefix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41" fontId="0" fillId="0" borderId="0" xfId="0" applyNumberFormat="1"/>
    <xf numFmtId="41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right"/>
    </xf>
    <xf numFmtId="0" fontId="6" fillId="4" borderId="6" xfId="0" quotePrefix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1" fontId="6" fillId="0" borderId="0" xfId="0" applyNumberFormat="1" applyFont="1"/>
    <xf numFmtId="164" fontId="9" fillId="6" borderId="2" xfId="0" applyNumberFormat="1" applyFont="1" applyFill="1" applyBorder="1" applyAlignment="1">
      <alignment vertical="center"/>
    </xf>
    <xf numFmtId="0" fontId="7" fillId="0" borderId="2" xfId="0" applyFont="1" applyFill="1" applyBorder="1"/>
    <xf numFmtId="4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7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3"/>
  <sheetViews>
    <sheetView showGridLines="0" tabSelected="1" zoomScale="120" zoomScaleNormal="120" zoomScaleSheetLayoutView="100" workbookViewId="0">
      <pane xSplit="5" ySplit="4" topLeftCell="G5" activePane="bottomRight" state="frozen"/>
      <selection pane="topRight" activeCell="E1" sqref="E1"/>
      <selection pane="bottomLeft" activeCell="A5" sqref="A5"/>
      <selection pane="bottomRight" activeCell="M36" sqref="M36"/>
    </sheetView>
  </sheetViews>
  <sheetFormatPr defaultColWidth="11.453125" defaultRowHeight="13" outlineLevelRow="1" outlineLevelCol="1" x14ac:dyDescent="0.3"/>
  <cols>
    <col min="1" max="1" width="0" hidden="1" customWidth="1" outlineLevel="1"/>
    <col min="2" max="2" width="2.54296875" customWidth="1" collapsed="1"/>
    <col min="3" max="3" width="5.36328125" style="14" customWidth="1"/>
    <col min="4" max="4" width="0.90625" customWidth="1"/>
    <col min="5" max="5" width="21.6328125" customWidth="1"/>
    <col min="6" max="13" width="7.08984375" customWidth="1"/>
    <col min="14" max="14" width="7.08984375" hidden="1" customWidth="1" outlineLevel="1"/>
    <col min="15" max="15" width="2.08984375" customWidth="1" collapsed="1"/>
    <col min="16" max="16" width="7.6328125" customWidth="1"/>
    <col min="17" max="17" width="8.08984375" style="12" hidden="1" customWidth="1" outlineLevel="1"/>
    <col min="18" max="18" width="8" customWidth="1" collapsed="1"/>
    <col min="20" max="20" width="11.453125" customWidth="1" outlineLevel="1"/>
  </cols>
  <sheetData>
    <row r="1" spans="1:38" ht="15.9" customHeight="1" outlineLevel="1" x14ac:dyDescent="0.4">
      <c r="F1" s="7" t="s">
        <v>42</v>
      </c>
      <c r="H1" s="8"/>
      <c r="I1" s="8"/>
      <c r="J1" s="8"/>
      <c r="K1" s="8"/>
    </row>
    <row r="2" spans="1:38" ht="16.5" customHeight="1" outlineLevel="1" thickBot="1" x14ac:dyDescent="0.45">
      <c r="F2" s="7"/>
      <c r="H2" s="8"/>
      <c r="I2" s="8"/>
      <c r="J2" s="8"/>
      <c r="K2" s="8"/>
    </row>
    <row r="3" spans="1:38" ht="12.65" customHeight="1" thickTop="1" thickBot="1" x14ac:dyDescent="0.35">
      <c r="B3" s="2"/>
      <c r="C3" s="26" t="s">
        <v>0</v>
      </c>
      <c r="D3" s="5"/>
      <c r="E3" s="24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3" t="s">
        <v>9</v>
      </c>
      <c r="N3" s="21" t="s">
        <v>10</v>
      </c>
      <c r="O3" s="9"/>
      <c r="P3" s="18" t="s">
        <v>11</v>
      </c>
      <c r="Q3" s="13"/>
      <c r="R3" s="1"/>
      <c r="S3" s="1"/>
      <c r="T3" s="1" t="s">
        <v>63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customHeight="1" thickBot="1" x14ac:dyDescent="0.35">
      <c r="C4" s="15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9" t="s">
        <v>12</v>
      </c>
      <c r="Q4" s="32" t="s">
        <v>15</v>
      </c>
      <c r="R4" s="33" t="s">
        <v>31</v>
      </c>
    </row>
    <row r="5" spans="1:38" ht="18" customHeight="1" thickTop="1" thickBot="1" x14ac:dyDescent="0.4">
      <c r="A5">
        <v>20</v>
      </c>
      <c r="C5" s="25">
        <v>1</v>
      </c>
      <c r="D5" s="4"/>
      <c r="E5" s="17" t="s">
        <v>51</v>
      </c>
      <c r="F5" s="11">
        <v>726</v>
      </c>
      <c r="G5" s="10">
        <v>668</v>
      </c>
      <c r="H5" s="10">
        <v>637</v>
      </c>
      <c r="I5" s="10">
        <v>701</v>
      </c>
      <c r="J5" s="10">
        <v>821</v>
      </c>
      <c r="K5" s="10">
        <v>720</v>
      </c>
      <c r="L5" s="10">
        <v>701</v>
      </c>
      <c r="M5" s="10">
        <v>755</v>
      </c>
      <c r="N5" s="10"/>
      <c r="O5" s="4"/>
      <c r="P5" s="20">
        <f t="shared" ref="P5:P36" si="0">+F5+G5+H5+I5+J5+K5+L5+M5+N5</f>
        <v>5729</v>
      </c>
      <c r="Q5" s="12">
        <f>SUM(P5)/8</f>
        <v>716.125</v>
      </c>
    </row>
    <row r="6" spans="1:38" ht="18" customHeight="1" thickTop="1" thickBot="1" x14ac:dyDescent="0.4">
      <c r="A6">
        <v>10</v>
      </c>
      <c r="C6" s="25">
        <v>2</v>
      </c>
      <c r="D6" s="4"/>
      <c r="E6" s="17" t="s">
        <v>22</v>
      </c>
      <c r="F6" s="11">
        <v>605</v>
      </c>
      <c r="G6" s="10">
        <v>770</v>
      </c>
      <c r="H6" s="10">
        <v>760</v>
      </c>
      <c r="I6" s="10">
        <v>796</v>
      </c>
      <c r="J6" s="10">
        <v>619</v>
      </c>
      <c r="K6" s="10">
        <v>677</v>
      </c>
      <c r="L6" s="10">
        <v>779</v>
      </c>
      <c r="M6" s="10">
        <v>638</v>
      </c>
      <c r="N6" s="10"/>
      <c r="O6" s="4"/>
      <c r="P6" s="20">
        <f t="shared" si="0"/>
        <v>5644</v>
      </c>
      <c r="Q6" s="12">
        <f t="shared" ref="Q6:Q31" si="1">SUM(P6)/8</f>
        <v>705.5</v>
      </c>
      <c r="R6">
        <f>P6-P5</f>
        <v>-85</v>
      </c>
    </row>
    <row r="7" spans="1:38" ht="18" customHeight="1" thickTop="1" thickBot="1" x14ac:dyDescent="0.4">
      <c r="A7">
        <v>10</v>
      </c>
      <c r="C7" s="25">
        <v>3</v>
      </c>
      <c r="D7" s="4"/>
      <c r="E7" s="17" t="s">
        <v>61</v>
      </c>
      <c r="F7" s="11">
        <v>833</v>
      </c>
      <c r="G7" s="10">
        <v>716</v>
      </c>
      <c r="H7" s="10">
        <v>716</v>
      </c>
      <c r="I7" s="10">
        <v>701</v>
      </c>
      <c r="J7" s="10">
        <v>435</v>
      </c>
      <c r="K7" s="10">
        <v>687</v>
      </c>
      <c r="L7" s="10">
        <v>732</v>
      </c>
      <c r="M7" s="10">
        <v>673</v>
      </c>
      <c r="N7" s="10"/>
      <c r="O7" s="4"/>
      <c r="P7" s="20">
        <f t="shared" si="0"/>
        <v>5493</v>
      </c>
      <c r="Q7" s="12">
        <f t="shared" si="1"/>
        <v>686.625</v>
      </c>
      <c r="R7">
        <f>P7-P6</f>
        <v>-151</v>
      </c>
    </row>
    <row r="8" spans="1:38" ht="18" customHeight="1" thickTop="1" thickBot="1" x14ac:dyDescent="0.4">
      <c r="A8">
        <v>10</v>
      </c>
      <c r="C8" s="25">
        <v>4</v>
      </c>
      <c r="D8" s="4"/>
      <c r="E8" s="17" t="s">
        <v>28</v>
      </c>
      <c r="F8" s="11">
        <v>771</v>
      </c>
      <c r="G8" s="10">
        <v>829</v>
      </c>
      <c r="H8" s="10">
        <v>665</v>
      </c>
      <c r="I8" s="10">
        <v>559</v>
      </c>
      <c r="J8" s="10">
        <v>821</v>
      </c>
      <c r="K8" s="10">
        <v>573</v>
      </c>
      <c r="L8" s="10">
        <v>555</v>
      </c>
      <c r="M8" s="10">
        <v>618</v>
      </c>
      <c r="N8" s="10"/>
      <c r="O8" s="4"/>
      <c r="P8" s="20">
        <f t="shared" si="0"/>
        <v>5391</v>
      </c>
      <c r="Q8" s="12">
        <f t="shared" si="1"/>
        <v>673.875</v>
      </c>
      <c r="R8">
        <f>P8-P7</f>
        <v>-102</v>
      </c>
      <c r="T8">
        <v>1942</v>
      </c>
    </row>
    <row r="9" spans="1:38" ht="18" customHeight="1" thickTop="1" thickBot="1" x14ac:dyDescent="0.4">
      <c r="A9">
        <v>10</v>
      </c>
      <c r="C9" s="25">
        <v>5</v>
      </c>
      <c r="D9" s="4"/>
      <c r="E9" s="17" t="s">
        <v>56</v>
      </c>
      <c r="F9" s="11">
        <v>651</v>
      </c>
      <c r="G9" s="10">
        <v>659</v>
      </c>
      <c r="H9" s="10">
        <v>675</v>
      </c>
      <c r="I9" s="10">
        <v>671</v>
      </c>
      <c r="J9" s="10">
        <v>647</v>
      </c>
      <c r="K9" s="10">
        <v>795</v>
      </c>
      <c r="L9" s="10">
        <v>641</v>
      </c>
      <c r="M9" s="10">
        <v>638</v>
      </c>
      <c r="N9" s="10"/>
      <c r="O9" s="4"/>
      <c r="P9" s="20">
        <f t="shared" si="0"/>
        <v>5377</v>
      </c>
      <c r="Q9" s="12">
        <f t="shared" si="1"/>
        <v>672.125</v>
      </c>
      <c r="R9">
        <f t="shared" ref="R9:R36" si="2">P9-P8</f>
        <v>-14</v>
      </c>
    </row>
    <row r="10" spans="1:38" ht="18" customHeight="1" thickTop="1" thickBot="1" x14ac:dyDescent="0.4">
      <c r="A10">
        <v>10</v>
      </c>
      <c r="C10" s="25">
        <v>6</v>
      </c>
      <c r="D10" s="4"/>
      <c r="E10" s="17" t="s">
        <v>13</v>
      </c>
      <c r="F10" s="11">
        <v>651</v>
      </c>
      <c r="G10" s="10">
        <v>579</v>
      </c>
      <c r="H10" s="10">
        <v>619</v>
      </c>
      <c r="I10" s="10">
        <v>659</v>
      </c>
      <c r="J10" s="10">
        <v>647</v>
      </c>
      <c r="K10" s="10">
        <v>703</v>
      </c>
      <c r="L10" s="10">
        <v>802</v>
      </c>
      <c r="M10" s="10">
        <v>680</v>
      </c>
      <c r="N10" s="10"/>
      <c r="O10" s="4"/>
      <c r="P10" s="20">
        <f t="shared" si="0"/>
        <v>5340</v>
      </c>
      <c r="Q10" s="12">
        <f t="shared" si="1"/>
        <v>667.5</v>
      </c>
      <c r="R10">
        <f t="shared" si="2"/>
        <v>-37</v>
      </c>
    </row>
    <row r="11" spans="1:38" ht="18" customHeight="1" thickTop="1" thickBot="1" x14ac:dyDescent="0.4">
      <c r="A11">
        <v>10</v>
      </c>
      <c r="C11" s="25">
        <v>7</v>
      </c>
      <c r="D11" s="4"/>
      <c r="E11" s="34" t="s">
        <v>17</v>
      </c>
      <c r="F11" s="11">
        <v>582</v>
      </c>
      <c r="G11" s="10">
        <v>540</v>
      </c>
      <c r="H11" s="10">
        <v>675</v>
      </c>
      <c r="I11" s="10">
        <v>697</v>
      </c>
      <c r="J11" s="10">
        <v>599</v>
      </c>
      <c r="K11" s="10">
        <v>677</v>
      </c>
      <c r="L11" s="10">
        <v>742</v>
      </c>
      <c r="M11" s="10">
        <v>755</v>
      </c>
      <c r="N11" s="10"/>
      <c r="O11" s="4"/>
      <c r="P11" s="20">
        <f t="shared" si="0"/>
        <v>5267</v>
      </c>
      <c r="Q11" s="12">
        <f t="shared" si="1"/>
        <v>658.375</v>
      </c>
      <c r="R11">
        <f t="shared" si="2"/>
        <v>-73</v>
      </c>
    </row>
    <row r="12" spans="1:38" ht="18" customHeight="1" thickTop="1" thickBot="1" x14ac:dyDescent="0.4">
      <c r="A12">
        <v>10</v>
      </c>
      <c r="C12" s="25">
        <v>8</v>
      </c>
      <c r="D12" s="4"/>
      <c r="E12" s="17" t="s">
        <v>55</v>
      </c>
      <c r="F12" s="11">
        <v>771</v>
      </c>
      <c r="G12" s="10">
        <v>659</v>
      </c>
      <c r="H12" s="10">
        <v>540</v>
      </c>
      <c r="I12" s="10">
        <v>597</v>
      </c>
      <c r="J12" s="10">
        <v>619</v>
      </c>
      <c r="K12" s="10">
        <v>720</v>
      </c>
      <c r="L12" s="10">
        <v>779</v>
      </c>
      <c r="M12" s="10">
        <v>576</v>
      </c>
      <c r="N12" s="10"/>
      <c r="O12" s="4"/>
      <c r="P12" s="20">
        <f t="shared" si="0"/>
        <v>5261</v>
      </c>
      <c r="Q12" s="12">
        <f t="shared" si="1"/>
        <v>657.625</v>
      </c>
      <c r="R12">
        <f t="shared" si="2"/>
        <v>-6</v>
      </c>
    </row>
    <row r="13" spans="1:38" ht="18" customHeight="1" thickTop="1" thickBot="1" x14ac:dyDescent="0.4">
      <c r="A13">
        <v>10</v>
      </c>
      <c r="C13" s="25">
        <v>9</v>
      </c>
      <c r="D13" s="4"/>
      <c r="E13" s="17" t="s">
        <v>19</v>
      </c>
      <c r="F13" s="11">
        <v>530</v>
      </c>
      <c r="G13" s="10">
        <v>716</v>
      </c>
      <c r="H13" s="10">
        <v>716</v>
      </c>
      <c r="I13" s="10">
        <v>659</v>
      </c>
      <c r="J13" s="10">
        <v>609</v>
      </c>
      <c r="K13" s="10">
        <v>553</v>
      </c>
      <c r="L13" s="10">
        <v>742</v>
      </c>
      <c r="M13" s="10">
        <v>700</v>
      </c>
      <c r="N13" s="10"/>
      <c r="O13" s="4"/>
      <c r="P13" s="20">
        <f t="shared" si="0"/>
        <v>5225</v>
      </c>
      <c r="Q13" s="12">
        <f t="shared" si="1"/>
        <v>653.125</v>
      </c>
      <c r="R13">
        <f t="shared" si="2"/>
        <v>-36</v>
      </c>
    </row>
    <row r="14" spans="1:38" ht="18" customHeight="1" thickTop="1" thickBot="1" x14ac:dyDescent="0.4">
      <c r="A14">
        <v>10</v>
      </c>
      <c r="C14" s="25">
        <v>10</v>
      </c>
      <c r="D14" s="4"/>
      <c r="E14" s="17" t="s">
        <v>25</v>
      </c>
      <c r="F14" s="11">
        <v>833</v>
      </c>
      <c r="G14" s="10">
        <v>538</v>
      </c>
      <c r="H14" s="10">
        <v>591</v>
      </c>
      <c r="I14" s="10">
        <v>643</v>
      </c>
      <c r="J14" s="10">
        <v>599</v>
      </c>
      <c r="K14" s="10">
        <v>703</v>
      </c>
      <c r="L14" s="10">
        <v>641</v>
      </c>
      <c r="M14" s="10">
        <v>637</v>
      </c>
      <c r="N14" s="10"/>
      <c r="O14" s="4"/>
      <c r="P14" s="20">
        <f t="shared" si="0"/>
        <v>5185</v>
      </c>
      <c r="Q14" s="12">
        <f t="shared" si="1"/>
        <v>648.125</v>
      </c>
      <c r="R14">
        <f t="shared" si="2"/>
        <v>-40</v>
      </c>
    </row>
    <row r="15" spans="1:38" ht="18" customHeight="1" thickTop="1" thickBot="1" x14ac:dyDescent="0.4">
      <c r="A15">
        <v>10</v>
      </c>
      <c r="C15" s="25">
        <v>11</v>
      </c>
      <c r="D15" s="3"/>
      <c r="E15" s="34" t="s">
        <v>59</v>
      </c>
      <c r="F15" s="11">
        <v>721</v>
      </c>
      <c r="G15" s="10">
        <v>588</v>
      </c>
      <c r="H15" s="10">
        <v>636</v>
      </c>
      <c r="I15" s="10">
        <v>650</v>
      </c>
      <c r="J15" s="10">
        <v>556</v>
      </c>
      <c r="K15" s="10">
        <v>579</v>
      </c>
      <c r="L15" s="10">
        <v>732</v>
      </c>
      <c r="M15" s="10">
        <v>711</v>
      </c>
      <c r="N15" s="10"/>
      <c r="O15" s="4"/>
      <c r="P15" s="20">
        <f t="shared" si="0"/>
        <v>5173</v>
      </c>
      <c r="Q15" s="12">
        <f t="shared" si="1"/>
        <v>646.625</v>
      </c>
      <c r="R15">
        <f t="shared" si="2"/>
        <v>-12</v>
      </c>
    </row>
    <row r="16" spans="1:38" ht="18" customHeight="1" thickTop="1" thickBot="1" x14ac:dyDescent="0.4">
      <c r="A16">
        <v>10</v>
      </c>
      <c r="C16" s="25">
        <v>12</v>
      </c>
      <c r="D16" s="3"/>
      <c r="E16" s="17" t="s">
        <v>40</v>
      </c>
      <c r="F16" s="11">
        <v>641</v>
      </c>
      <c r="G16" s="10">
        <v>668</v>
      </c>
      <c r="H16" s="10">
        <v>637</v>
      </c>
      <c r="I16" s="10">
        <v>613</v>
      </c>
      <c r="J16" s="10">
        <v>657</v>
      </c>
      <c r="K16" s="10">
        <v>795</v>
      </c>
      <c r="L16" s="10">
        <v>555</v>
      </c>
      <c r="M16" s="10">
        <v>600</v>
      </c>
      <c r="N16" s="10"/>
      <c r="O16" s="4"/>
      <c r="P16" s="20">
        <f t="shared" si="0"/>
        <v>5166</v>
      </c>
      <c r="Q16" s="12">
        <f t="shared" si="1"/>
        <v>645.75</v>
      </c>
      <c r="R16">
        <f t="shared" si="2"/>
        <v>-7</v>
      </c>
    </row>
    <row r="17" spans="1:20" ht="18" customHeight="1" thickTop="1" thickBot="1" x14ac:dyDescent="0.4">
      <c r="A17">
        <v>10</v>
      </c>
      <c r="C17" s="25">
        <v>13</v>
      </c>
      <c r="D17" s="4"/>
      <c r="E17" s="17" t="s">
        <v>39</v>
      </c>
      <c r="F17" s="11">
        <v>615</v>
      </c>
      <c r="G17" s="10">
        <v>427</v>
      </c>
      <c r="H17" s="10">
        <v>875</v>
      </c>
      <c r="I17" s="10">
        <v>671</v>
      </c>
      <c r="J17" s="10">
        <v>671</v>
      </c>
      <c r="K17" s="10">
        <v>704</v>
      </c>
      <c r="L17" s="10">
        <v>608</v>
      </c>
      <c r="M17" s="10">
        <v>556</v>
      </c>
      <c r="N17" s="10"/>
      <c r="O17" s="4"/>
      <c r="P17" s="20">
        <f t="shared" si="0"/>
        <v>5127</v>
      </c>
      <c r="Q17" s="12">
        <f t="shared" si="1"/>
        <v>640.875</v>
      </c>
      <c r="R17">
        <f t="shared" si="2"/>
        <v>-39</v>
      </c>
    </row>
    <row r="18" spans="1:20" ht="18" customHeight="1" thickTop="1" thickBot="1" x14ac:dyDescent="0.4">
      <c r="A18">
        <v>10</v>
      </c>
      <c r="C18" s="25">
        <v>14</v>
      </c>
      <c r="D18" s="4"/>
      <c r="E18" s="17" t="s">
        <v>54</v>
      </c>
      <c r="F18" s="11">
        <v>645</v>
      </c>
      <c r="G18" s="10">
        <v>829</v>
      </c>
      <c r="H18" s="10">
        <v>619</v>
      </c>
      <c r="I18" s="10">
        <v>585</v>
      </c>
      <c r="J18" s="10">
        <v>671</v>
      </c>
      <c r="K18" s="10">
        <v>700</v>
      </c>
      <c r="L18" s="10">
        <v>514</v>
      </c>
      <c r="M18" s="10">
        <v>545</v>
      </c>
      <c r="N18" s="10"/>
      <c r="O18" s="4"/>
      <c r="P18" s="20">
        <f t="shared" si="0"/>
        <v>5108</v>
      </c>
      <c r="Q18" s="12">
        <f t="shared" si="1"/>
        <v>638.5</v>
      </c>
      <c r="R18">
        <f t="shared" si="2"/>
        <v>-19</v>
      </c>
    </row>
    <row r="19" spans="1:20" ht="18" customHeight="1" thickTop="1" thickBot="1" x14ac:dyDescent="0.4">
      <c r="A19">
        <v>10</v>
      </c>
      <c r="C19" s="25">
        <v>15</v>
      </c>
      <c r="D19" s="4"/>
      <c r="E19" s="17" t="s">
        <v>23</v>
      </c>
      <c r="F19" s="11">
        <v>674</v>
      </c>
      <c r="G19" s="10">
        <v>427</v>
      </c>
      <c r="H19" s="10">
        <v>676</v>
      </c>
      <c r="I19" s="10">
        <v>697</v>
      </c>
      <c r="J19" s="10">
        <v>627</v>
      </c>
      <c r="K19" s="10">
        <v>687</v>
      </c>
      <c r="L19" s="10">
        <v>648</v>
      </c>
      <c r="M19" s="10">
        <v>637</v>
      </c>
      <c r="N19" s="10"/>
      <c r="O19" s="4"/>
      <c r="P19" s="20">
        <f t="shared" si="0"/>
        <v>5073</v>
      </c>
      <c r="Q19" s="12">
        <f t="shared" si="1"/>
        <v>634.125</v>
      </c>
      <c r="R19">
        <f t="shared" si="2"/>
        <v>-35</v>
      </c>
    </row>
    <row r="20" spans="1:20" ht="18" customHeight="1" thickTop="1" thickBot="1" x14ac:dyDescent="0.4">
      <c r="A20">
        <v>10</v>
      </c>
      <c r="C20" s="25">
        <v>16</v>
      </c>
      <c r="D20" s="4"/>
      <c r="E20" s="34" t="s">
        <v>53</v>
      </c>
      <c r="F20" s="11">
        <v>605</v>
      </c>
      <c r="G20" s="10">
        <v>540</v>
      </c>
      <c r="H20" s="10">
        <v>875</v>
      </c>
      <c r="I20" s="10">
        <v>559</v>
      </c>
      <c r="J20" s="10">
        <v>637</v>
      </c>
      <c r="K20" s="10">
        <v>704</v>
      </c>
      <c r="L20" s="10">
        <v>524</v>
      </c>
      <c r="M20" s="10">
        <v>600</v>
      </c>
      <c r="N20" s="10"/>
      <c r="O20" s="4"/>
      <c r="P20" s="20">
        <f t="shared" si="0"/>
        <v>5044</v>
      </c>
      <c r="Q20" s="12">
        <f t="shared" si="1"/>
        <v>630.5</v>
      </c>
      <c r="R20">
        <f t="shared" si="2"/>
        <v>-29</v>
      </c>
      <c r="T20">
        <v>1954</v>
      </c>
    </row>
    <row r="21" spans="1:20" ht="18" customHeight="1" thickTop="1" thickBot="1" x14ac:dyDescent="0.4">
      <c r="A21">
        <v>10</v>
      </c>
      <c r="C21" s="25">
        <v>17</v>
      </c>
      <c r="D21" s="4"/>
      <c r="E21" s="17" t="s">
        <v>32</v>
      </c>
      <c r="F21" s="11">
        <v>721</v>
      </c>
      <c r="G21" s="10">
        <v>597</v>
      </c>
      <c r="H21" s="10">
        <v>676</v>
      </c>
      <c r="I21" s="10">
        <v>534</v>
      </c>
      <c r="J21" s="10">
        <v>609</v>
      </c>
      <c r="K21" s="10">
        <v>536</v>
      </c>
      <c r="L21" s="10">
        <v>648</v>
      </c>
      <c r="M21" s="10">
        <v>711</v>
      </c>
      <c r="N21" s="10"/>
      <c r="O21" s="4"/>
      <c r="P21" s="20">
        <f t="shared" si="0"/>
        <v>5032</v>
      </c>
      <c r="Q21" s="12">
        <f t="shared" si="1"/>
        <v>629</v>
      </c>
      <c r="R21">
        <f t="shared" si="2"/>
        <v>-12</v>
      </c>
    </row>
    <row r="22" spans="1:20" ht="18" customHeight="1" thickTop="1" thickBot="1" x14ac:dyDescent="0.4">
      <c r="A22">
        <v>10</v>
      </c>
      <c r="C22" s="25">
        <v>18</v>
      </c>
      <c r="D22" s="4"/>
      <c r="E22" s="34" t="s">
        <v>57</v>
      </c>
      <c r="F22" s="11">
        <v>674</v>
      </c>
      <c r="G22" s="10">
        <v>486</v>
      </c>
      <c r="H22" s="10">
        <v>496</v>
      </c>
      <c r="I22" s="10">
        <v>796</v>
      </c>
      <c r="J22" s="10">
        <v>700</v>
      </c>
      <c r="K22" s="11">
        <v>552</v>
      </c>
      <c r="L22" s="10">
        <v>737</v>
      </c>
      <c r="M22" s="10">
        <v>583</v>
      </c>
      <c r="N22" s="10"/>
      <c r="O22" s="4"/>
      <c r="P22" s="20">
        <f t="shared" si="0"/>
        <v>5024</v>
      </c>
      <c r="Q22" s="12">
        <f t="shared" si="1"/>
        <v>628</v>
      </c>
      <c r="R22">
        <f t="shared" si="2"/>
        <v>-8</v>
      </c>
    </row>
    <row r="23" spans="1:20" ht="18" customHeight="1" thickTop="1" thickBot="1" x14ac:dyDescent="0.4">
      <c r="A23">
        <v>10</v>
      </c>
      <c r="C23" s="25">
        <v>19</v>
      </c>
      <c r="D23" s="4"/>
      <c r="E23" s="17" t="s">
        <v>48</v>
      </c>
      <c r="F23" s="11">
        <v>485</v>
      </c>
      <c r="G23" s="10">
        <v>796</v>
      </c>
      <c r="H23" s="10">
        <v>540</v>
      </c>
      <c r="I23" s="10">
        <v>722</v>
      </c>
      <c r="J23" s="10">
        <v>556</v>
      </c>
      <c r="K23" s="10">
        <v>569</v>
      </c>
      <c r="L23" s="10">
        <v>737</v>
      </c>
      <c r="M23" s="10">
        <v>618</v>
      </c>
      <c r="N23" s="10"/>
      <c r="O23" s="4"/>
      <c r="P23" s="20">
        <f t="shared" si="0"/>
        <v>5023</v>
      </c>
      <c r="Q23" s="12">
        <f t="shared" si="1"/>
        <v>627.875</v>
      </c>
      <c r="R23">
        <f t="shared" si="2"/>
        <v>-1</v>
      </c>
    </row>
    <row r="24" spans="1:20" ht="18" customHeight="1" thickTop="1" thickBot="1" x14ac:dyDescent="0.4">
      <c r="A24">
        <v>10</v>
      </c>
      <c r="C24" s="25">
        <v>20</v>
      </c>
      <c r="D24" s="4"/>
      <c r="E24" s="17" t="s">
        <v>60</v>
      </c>
      <c r="F24" s="31">
        <v>611</v>
      </c>
      <c r="G24" s="10">
        <v>597</v>
      </c>
      <c r="H24" s="10">
        <v>760</v>
      </c>
      <c r="I24" s="10">
        <v>597</v>
      </c>
      <c r="J24" s="10">
        <v>700</v>
      </c>
      <c r="K24" s="10">
        <v>536</v>
      </c>
      <c r="L24" s="10">
        <v>514</v>
      </c>
      <c r="M24" s="10">
        <v>680</v>
      </c>
      <c r="N24" s="10"/>
      <c r="O24" s="4"/>
      <c r="P24" s="20">
        <f t="shared" si="0"/>
        <v>4995</v>
      </c>
      <c r="Q24" s="12">
        <f t="shared" si="1"/>
        <v>624.375</v>
      </c>
      <c r="R24">
        <f t="shared" si="2"/>
        <v>-28</v>
      </c>
    </row>
    <row r="25" spans="1:20" ht="18" customHeight="1" thickTop="1" thickBot="1" x14ac:dyDescent="0.4">
      <c r="A25">
        <v>10</v>
      </c>
      <c r="C25" s="25">
        <v>21</v>
      </c>
      <c r="D25" s="4"/>
      <c r="E25" s="17" t="s">
        <v>50</v>
      </c>
      <c r="F25" s="11">
        <v>641</v>
      </c>
      <c r="G25" s="10">
        <v>460</v>
      </c>
      <c r="H25" s="10">
        <v>636</v>
      </c>
      <c r="I25" s="10">
        <v>643</v>
      </c>
      <c r="J25" s="10">
        <v>629</v>
      </c>
      <c r="K25" s="10">
        <v>556</v>
      </c>
      <c r="L25" s="10">
        <v>701</v>
      </c>
      <c r="M25" s="10">
        <v>673</v>
      </c>
      <c r="N25" s="10"/>
      <c r="O25" s="4"/>
      <c r="P25" s="20">
        <f t="shared" si="0"/>
        <v>4939</v>
      </c>
      <c r="Q25" s="12">
        <f t="shared" si="1"/>
        <v>617.375</v>
      </c>
      <c r="R25">
        <f t="shared" si="2"/>
        <v>-56</v>
      </c>
      <c r="T25">
        <v>1948</v>
      </c>
    </row>
    <row r="26" spans="1:20" ht="18" customHeight="1" thickTop="1" thickBot="1" x14ac:dyDescent="0.4">
      <c r="A26">
        <v>10</v>
      </c>
      <c r="C26" s="25">
        <v>22</v>
      </c>
      <c r="D26" s="4"/>
      <c r="E26" s="17" t="s">
        <v>14</v>
      </c>
      <c r="F26" s="11">
        <v>645</v>
      </c>
      <c r="G26" s="10">
        <v>718</v>
      </c>
      <c r="H26" s="10">
        <v>581</v>
      </c>
      <c r="I26" s="10">
        <v>606</v>
      </c>
      <c r="J26" s="10">
        <v>630</v>
      </c>
      <c r="K26" s="10">
        <v>553</v>
      </c>
      <c r="L26" s="10">
        <v>615</v>
      </c>
      <c r="M26" s="10">
        <v>583</v>
      </c>
      <c r="N26" s="10"/>
      <c r="O26" s="4"/>
      <c r="P26" s="20">
        <f t="shared" si="0"/>
        <v>4931</v>
      </c>
      <c r="Q26" s="12">
        <f t="shared" si="1"/>
        <v>616.375</v>
      </c>
      <c r="R26">
        <f t="shared" si="2"/>
        <v>-8</v>
      </c>
      <c r="T26">
        <v>1949</v>
      </c>
    </row>
    <row r="27" spans="1:20" ht="18" customHeight="1" thickTop="1" thickBot="1" x14ac:dyDescent="0.4">
      <c r="A27">
        <v>10</v>
      </c>
      <c r="C27" s="25">
        <v>23</v>
      </c>
      <c r="D27" s="4"/>
      <c r="E27" s="17" t="s">
        <v>33</v>
      </c>
      <c r="F27" s="11">
        <v>535</v>
      </c>
      <c r="G27" s="10">
        <v>796</v>
      </c>
      <c r="H27" s="10">
        <v>665</v>
      </c>
      <c r="I27" s="10">
        <v>534</v>
      </c>
      <c r="J27" s="10">
        <v>630</v>
      </c>
      <c r="K27" s="11">
        <v>573</v>
      </c>
      <c r="L27" s="10">
        <v>615</v>
      </c>
      <c r="M27" s="10">
        <v>545</v>
      </c>
      <c r="N27" s="10"/>
      <c r="O27" s="4"/>
      <c r="P27" s="20">
        <f t="shared" si="0"/>
        <v>4893</v>
      </c>
      <c r="Q27" s="12">
        <f t="shared" si="1"/>
        <v>611.625</v>
      </c>
      <c r="R27">
        <f t="shared" si="2"/>
        <v>-38</v>
      </c>
    </row>
    <row r="28" spans="1:20" ht="18" customHeight="1" thickTop="1" thickBot="1" x14ac:dyDescent="0.4">
      <c r="A28">
        <v>10</v>
      </c>
      <c r="C28" s="25">
        <v>24</v>
      </c>
      <c r="D28" s="4"/>
      <c r="E28" s="17" t="s">
        <v>18</v>
      </c>
      <c r="F28" s="11">
        <v>726</v>
      </c>
      <c r="G28" s="10">
        <v>579</v>
      </c>
      <c r="H28" s="10">
        <v>496</v>
      </c>
      <c r="I28" s="10">
        <v>722</v>
      </c>
      <c r="J28" s="10">
        <v>585</v>
      </c>
      <c r="K28" s="10">
        <v>556</v>
      </c>
      <c r="L28" s="10">
        <v>519</v>
      </c>
      <c r="M28" s="10">
        <v>656</v>
      </c>
      <c r="N28" s="10"/>
      <c r="O28" s="4"/>
      <c r="P28" s="20">
        <f t="shared" si="0"/>
        <v>4839</v>
      </c>
      <c r="Q28" s="12">
        <f t="shared" si="1"/>
        <v>604.875</v>
      </c>
      <c r="R28">
        <f t="shared" si="2"/>
        <v>-54</v>
      </c>
      <c r="T28">
        <v>1947</v>
      </c>
    </row>
    <row r="29" spans="1:20" ht="18" customHeight="1" thickTop="1" thickBot="1" x14ac:dyDescent="0.4">
      <c r="A29">
        <v>10</v>
      </c>
      <c r="C29" s="25">
        <v>25</v>
      </c>
      <c r="D29" s="4"/>
      <c r="E29" s="34" t="s">
        <v>26</v>
      </c>
      <c r="F29" s="11">
        <v>615</v>
      </c>
      <c r="G29" s="10">
        <v>718</v>
      </c>
      <c r="H29" s="10">
        <v>381</v>
      </c>
      <c r="I29" s="10">
        <v>460</v>
      </c>
      <c r="J29" s="10">
        <v>629</v>
      </c>
      <c r="K29" s="10">
        <v>569</v>
      </c>
      <c r="L29" s="10">
        <v>802</v>
      </c>
      <c r="M29" s="10">
        <v>619</v>
      </c>
      <c r="N29" s="10"/>
      <c r="O29" s="4"/>
      <c r="P29" s="20">
        <f t="shared" si="0"/>
        <v>4793</v>
      </c>
      <c r="Q29" s="12">
        <f t="shared" si="1"/>
        <v>599.125</v>
      </c>
      <c r="R29">
        <f t="shared" si="2"/>
        <v>-46</v>
      </c>
    </row>
    <row r="30" spans="1:20" ht="18" customHeight="1" thickTop="1" thickBot="1" x14ac:dyDescent="0.4">
      <c r="A30">
        <v>10</v>
      </c>
      <c r="C30" s="25">
        <v>26</v>
      </c>
      <c r="D30" s="4"/>
      <c r="E30" s="17" t="s">
        <v>34</v>
      </c>
      <c r="F30" s="11">
        <v>582</v>
      </c>
      <c r="G30" s="10">
        <v>460</v>
      </c>
      <c r="H30" s="10">
        <v>620</v>
      </c>
      <c r="I30" s="10">
        <v>650</v>
      </c>
      <c r="J30" s="10">
        <v>637</v>
      </c>
      <c r="K30" s="10">
        <v>683</v>
      </c>
      <c r="L30" s="10">
        <v>519</v>
      </c>
      <c r="M30" s="10">
        <v>619</v>
      </c>
      <c r="N30" s="10"/>
      <c r="O30" s="4"/>
      <c r="P30" s="20">
        <f t="shared" si="0"/>
        <v>4770</v>
      </c>
      <c r="Q30" s="12">
        <f t="shared" si="1"/>
        <v>596.25</v>
      </c>
      <c r="R30">
        <f t="shared" si="2"/>
        <v>-23</v>
      </c>
    </row>
    <row r="31" spans="1:20" ht="18" customHeight="1" thickTop="1" thickBot="1" x14ac:dyDescent="0.4">
      <c r="A31">
        <v>10</v>
      </c>
      <c r="C31" s="25">
        <v>27</v>
      </c>
      <c r="D31" s="4"/>
      <c r="E31" s="17" t="s">
        <v>21</v>
      </c>
      <c r="F31" s="11">
        <v>611</v>
      </c>
      <c r="G31" s="10">
        <v>677</v>
      </c>
      <c r="H31" s="10">
        <v>620</v>
      </c>
      <c r="I31" s="10">
        <v>555</v>
      </c>
      <c r="J31" s="10">
        <v>626</v>
      </c>
      <c r="K31" s="10">
        <v>579</v>
      </c>
      <c r="L31" s="10">
        <v>454</v>
      </c>
      <c r="M31" s="10">
        <v>576</v>
      </c>
      <c r="N31" s="10"/>
      <c r="O31" s="4"/>
      <c r="P31" s="20">
        <f t="shared" si="0"/>
        <v>4698</v>
      </c>
      <c r="Q31" s="12">
        <f t="shared" si="1"/>
        <v>587.25</v>
      </c>
      <c r="R31">
        <f t="shared" si="2"/>
        <v>-72</v>
      </c>
    </row>
    <row r="32" spans="1:20" ht="18" customHeight="1" thickTop="1" thickBot="1" x14ac:dyDescent="0.4">
      <c r="A32">
        <v>10</v>
      </c>
      <c r="C32" s="25">
        <v>28</v>
      </c>
      <c r="D32" s="4"/>
      <c r="E32" s="17" t="s">
        <v>27</v>
      </c>
      <c r="F32" s="11">
        <v>535</v>
      </c>
      <c r="G32" s="10">
        <v>486</v>
      </c>
      <c r="H32" s="10">
        <v>591</v>
      </c>
      <c r="I32" s="10">
        <v>585</v>
      </c>
      <c r="J32" s="10">
        <v>627</v>
      </c>
      <c r="K32" s="10">
        <v>700</v>
      </c>
      <c r="L32" s="10">
        <v>608</v>
      </c>
      <c r="M32" s="10">
        <v>501</v>
      </c>
      <c r="N32" s="10"/>
      <c r="O32" s="4"/>
      <c r="P32" s="20">
        <f t="shared" si="0"/>
        <v>4633</v>
      </c>
      <c r="Q32" s="12">
        <f>SUM(P32)/8</f>
        <v>579.125</v>
      </c>
      <c r="R32">
        <f t="shared" si="2"/>
        <v>-65</v>
      </c>
    </row>
    <row r="33" spans="1:18" ht="18" customHeight="1" thickTop="1" thickBot="1" x14ac:dyDescent="0.4">
      <c r="A33">
        <v>10</v>
      </c>
      <c r="C33" s="25">
        <v>29</v>
      </c>
      <c r="D33" s="4"/>
      <c r="E33" s="17" t="s">
        <v>35</v>
      </c>
      <c r="F33" s="11">
        <v>530</v>
      </c>
      <c r="G33" s="10">
        <v>677</v>
      </c>
      <c r="H33" s="10">
        <v>581</v>
      </c>
      <c r="I33" s="10">
        <v>460</v>
      </c>
      <c r="J33" s="10">
        <v>626</v>
      </c>
      <c r="K33" s="11">
        <v>552</v>
      </c>
      <c r="L33" s="10">
        <v>477</v>
      </c>
      <c r="M33" s="10">
        <v>700</v>
      </c>
      <c r="N33" s="10"/>
      <c r="O33" s="4"/>
      <c r="P33" s="20">
        <f t="shared" si="0"/>
        <v>4603</v>
      </c>
      <c r="Q33" s="12">
        <f t="shared" ref="Q33:Q36" si="3">SUM(P33)/7</f>
        <v>657.57142857142856</v>
      </c>
      <c r="R33">
        <f t="shared" si="2"/>
        <v>-30</v>
      </c>
    </row>
    <row r="34" spans="1:18" ht="18" customHeight="1" thickTop="1" thickBot="1" x14ac:dyDescent="0.4">
      <c r="A34">
        <v>10</v>
      </c>
      <c r="C34" s="25">
        <v>30</v>
      </c>
      <c r="D34" s="4"/>
      <c r="E34" s="34" t="s">
        <v>49</v>
      </c>
      <c r="F34" s="11">
        <v>423</v>
      </c>
      <c r="G34" s="10">
        <v>588</v>
      </c>
      <c r="H34" s="10">
        <v>580</v>
      </c>
      <c r="I34" s="10">
        <v>555</v>
      </c>
      <c r="J34" s="10">
        <v>657</v>
      </c>
      <c r="K34" s="10">
        <v>683</v>
      </c>
      <c r="L34" s="10">
        <v>477</v>
      </c>
      <c r="M34" s="10">
        <v>501</v>
      </c>
      <c r="N34" s="10"/>
      <c r="O34" s="4"/>
      <c r="P34" s="20">
        <f t="shared" si="0"/>
        <v>4464</v>
      </c>
      <c r="Q34" s="12">
        <f t="shared" si="3"/>
        <v>637.71428571428567</v>
      </c>
      <c r="R34">
        <f t="shared" si="2"/>
        <v>-139</v>
      </c>
    </row>
    <row r="35" spans="1:18" ht="18" customHeight="1" thickTop="1" thickBot="1" x14ac:dyDescent="0.4">
      <c r="A35">
        <v>10</v>
      </c>
      <c r="C35" s="25">
        <v>31</v>
      </c>
      <c r="D35" s="4"/>
      <c r="E35" s="34" t="s">
        <v>30</v>
      </c>
      <c r="F35" s="11">
        <v>423</v>
      </c>
      <c r="G35" s="10">
        <v>538</v>
      </c>
      <c r="H35" s="10">
        <v>580</v>
      </c>
      <c r="I35" s="10">
        <v>606</v>
      </c>
      <c r="J35" s="10">
        <v>585</v>
      </c>
      <c r="K35" s="10">
        <v>461</v>
      </c>
      <c r="L35" s="10">
        <v>524</v>
      </c>
      <c r="M35" s="10">
        <v>556</v>
      </c>
      <c r="N35" s="10"/>
      <c r="O35" s="4"/>
      <c r="P35" s="20">
        <f t="shared" si="0"/>
        <v>4273</v>
      </c>
      <c r="Q35" s="12">
        <f t="shared" si="3"/>
        <v>610.42857142857144</v>
      </c>
      <c r="R35">
        <f t="shared" si="2"/>
        <v>-191</v>
      </c>
    </row>
    <row r="36" spans="1:18" ht="18" customHeight="1" thickTop="1" thickBot="1" x14ac:dyDescent="0.4">
      <c r="A36">
        <v>10</v>
      </c>
      <c r="C36" s="25">
        <v>32</v>
      </c>
      <c r="D36" s="4"/>
      <c r="E36" s="17" t="s">
        <v>20</v>
      </c>
      <c r="F36" s="11">
        <v>485</v>
      </c>
      <c r="G36" s="10">
        <v>770</v>
      </c>
      <c r="H36" s="10">
        <v>381</v>
      </c>
      <c r="I36" s="10">
        <v>613</v>
      </c>
      <c r="J36" s="10">
        <v>435</v>
      </c>
      <c r="K36" s="10">
        <v>461</v>
      </c>
      <c r="L36" s="10">
        <v>454</v>
      </c>
      <c r="M36" s="10">
        <v>656</v>
      </c>
      <c r="N36" s="10"/>
      <c r="O36" s="4"/>
      <c r="P36" s="20">
        <f t="shared" si="0"/>
        <v>4255</v>
      </c>
      <c r="Q36" s="12">
        <f t="shared" si="3"/>
        <v>607.85714285714289</v>
      </c>
      <c r="R36">
        <f t="shared" si="2"/>
        <v>-18</v>
      </c>
    </row>
    <row r="37" spans="1:18" ht="18" hidden="1" customHeight="1" outlineLevel="1" thickTop="1" thickBot="1" x14ac:dyDescent="0.4">
      <c r="C37" s="25">
        <v>33</v>
      </c>
      <c r="D37" s="4"/>
      <c r="E37" s="30"/>
      <c r="F37" s="10"/>
      <c r="G37" s="10"/>
      <c r="H37" s="10"/>
      <c r="I37" s="10"/>
      <c r="J37" s="10"/>
      <c r="K37" s="10"/>
      <c r="L37" s="10"/>
      <c r="M37" s="10"/>
      <c r="N37" s="10"/>
      <c r="O37" s="4"/>
      <c r="P37" s="20">
        <f t="shared" ref="P37:P40" si="4">+F37+G37+H37+I37+J37+K37+L37+M37+N37</f>
        <v>0</v>
      </c>
      <c r="Q37" s="12">
        <f>SUM(P37)/7</f>
        <v>0</v>
      </c>
    </row>
    <row r="38" spans="1:18" ht="18" hidden="1" customHeight="1" outlineLevel="1" thickTop="1" thickBot="1" x14ac:dyDescent="0.4">
      <c r="C38" s="25">
        <v>34</v>
      </c>
      <c r="D38" s="4"/>
      <c r="E38" s="30"/>
      <c r="F38" s="10"/>
      <c r="G38" s="10"/>
      <c r="H38" s="10"/>
      <c r="I38" s="10"/>
      <c r="J38" s="10"/>
      <c r="K38" s="10"/>
      <c r="L38" s="10"/>
      <c r="M38" s="10"/>
      <c r="N38" s="10"/>
      <c r="O38" s="4"/>
      <c r="P38" s="20">
        <f t="shared" si="4"/>
        <v>0</v>
      </c>
      <c r="Q38" s="12">
        <f>SUM(P38)/8</f>
        <v>0</v>
      </c>
    </row>
    <row r="39" spans="1:18" ht="18" hidden="1" customHeight="1" outlineLevel="1" thickTop="1" thickBot="1" x14ac:dyDescent="0.4">
      <c r="C39" s="25">
        <v>35</v>
      </c>
      <c r="D39" s="4"/>
      <c r="E39" s="30"/>
      <c r="F39" s="10"/>
      <c r="G39" s="10"/>
      <c r="H39" s="10"/>
      <c r="I39" s="10"/>
      <c r="J39" s="10"/>
      <c r="K39" s="10"/>
      <c r="L39" s="10"/>
      <c r="M39" s="10"/>
      <c r="N39" s="10"/>
      <c r="O39" s="4"/>
      <c r="P39" s="20">
        <f t="shared" si="4"/>
        <v>0</v>
      </c>
      <c r="Q39" s="12">
        <f>SUM(P39)/8</f>
        <v>0</v>
      </c>
    </row>
    <row r="40" spans="1:18" ht="18" hidden="1" customHeight="1" outlineLevel="1" thickTop="1" thickBot="1" x14ac:dyDescent="0.4">
      <c r="C40" s="25">
        <v>36</v>
      </c>
      <c r="D40" s="4"/>
      <c r="E40" s="30"/>
      <c r="F40" s="10"/>
      <c r="G40" s="10"/>
      <c r="H40" s="10"/>
      <c r="I40" s="10"/>
      <c r="J40" s="10"/>
      <c r="K40" s="10"/>
      <c r="L40" s="10"/>
      <c r="M40" s="10"/>
      <c r="N40" s="10"/>
      <c r="O40" s="4"/>
      <c r="P40" s="20">
        <f t="shared" si="4"/>
        <v>0</v>
      </c>
      <c r="Q40" s="12">
        <f>SUM(P40)/7</f>
        <v>0</v>
      </c>
    </row>
    <row r="41" spans="1:18" ht="16.5" hidden="1" outlineLevel="1" thickTop="1" thickBot="1" x14ac:dyDescent="0.4">
      <c r="C41" s="25">
        <v>37</v>
      </c>
      <c r="D41" s="4"/>
      <c r="E41" s="30"/>
      <c r="F41" s="10"/>
      <c r="G41" s="10"/>
      <c r="H41" s="10"/>
      <c r="I41" s="10"/>
      <c r="J41" s="10"/>
      <c r="K41" s="10"/>
      <c r="L41" s="10"/>
      <c r="M41" s="10"/>
      <c r="N41" s="10"/>
      <c r="O41" s="4"/>
      <c r="P41" s="20">
        <f t="shared" ref="P41:P54" si="5">+F41+G41+H41+I41+J41+K41+L41+M41+N41</f>
        <v>0</v>
      </c>
    </row>
    <row r="42" spans="1:18" ht="16.5" hidden="1" outlineLevel="1" thickTop="1" thickBot="1" x14ac:dyDescent="0.4">
      <c r="C42" s="27">
        <v>38</v>
      </c>
      <c r="D42" s="4"/>
      <c r="E42" s="30"/>
      <c r="F42" s="10"/>
      <c r="G42" s="10"/>
      <c r="H42" s="10"/>
      <c r="I42" s="10"/>
      <c r="J42" s="10"/>
      <c r="K42" s="10"/>
      <c r="L42" s="10"/>
      <c r="M42" s="10"/>
      <c r="N42" s="10"/>
      <c r="O42" s="4"/>
      <c r="P42" s="20">
        <f t="shared" si="5"/>
        <v>0</v>
      </c>
    </row>
    <row r="43" spans="1:18" ht="16.5" hidden="1" outlineLevel="1" thickTop="1" thickBot="1" x14ac:dyDescent="0.4">
      <c r="C43" s="25">
        <v>39</v>
      </c>
      <c r="D43" s="4"/>
      <c r="E43" s="30"/>
      <c r="F43" s="10"/>
      <c r="G43" s="10"/>
      <c r="H43" s="10"/>
      <c r="I43" s="10"/>
      <c r="J43" s="10"/>
      <c r="K43" s="10"/>
      <c r="L43" s="10"/>
      <c r="M43" s="10"/>
      <c r="N43" s="10"/>
      <c r="O43" s="4"/>
      <c r="P43" s="20">
        <f t="shared" si="5"/>
        <v>0</v>
      </c>
    </row>
    <row r="44" spans="1:18" ht="16.5" hidden="1" outlineLevel="1" thickTop="1" thickBot="1" x14ac:dyDescent="0.4">
      <c r="C44" s="27">
        <v>40</v>
      </c>
      <c r="D44" s="4"/>
      <c r="E44" s="30"/>
      <c r="F44" s="28"/>
      <c r="G44" s="10"/>
      <c r="H44" s="10"/>
      <c r="I44" s="10"/>
      <c r="J44" s="10"/>
      <c r="K44" s="10"/>
      <c r="L44" s="10"/>
      <c r="M44" s="10"/>
      <c r="N44" s="10"/>
      <c r="O44" s="4"/>
      <c r="P44" s="20">
        <f t="shared" si="5"/>
        <v>0</v>
      </c>
    </row>
    <row r="45" spans="1:18" ht="16.5" hidden="1" outlineLevel="1" thickTop="1" thickBot="1" x14ac:dyDescent="0.4">
      <c r="C45" s="25">
        <v>41</v>
      </c>
      <c r="D45" s="4"/>
      <c r="E45" s="30"/>
      <c r="F45" s="10"/>
      <c r="G45" s="10"/>
      <c r="H45" s="10"/>
      <c r="I45" s="10"/>
      <c r="J45" s="10"/>
      <c r="K45" s="10"/>
      <c r="L45" s="10"/>
      <c r="M45" s="10"/>
      <c r="N45" s="10"/>
      <c r="O45" s="4"/>
      <c r="P45" s="20">
        <f t="shared" si="5"/>
        <v>0</v>
      </c>
    </row>
    <row r="46" spans="1:18" ht="16.5" hidden="1" outlineLevel="1" thickTop="1" thickBot="1" x14ac:dyDescent="0.4">
      <c r="C46" s="27">
        <v>42</v>
      </c>
      <c r="D46" s="4"/>
      <c r="E46" s="30"/>
      <c r="F46" s="10"/>
      <c r="G46" s="10"/>
      <c r="H46" s="10"/>
      <c r="I46" s="10"/>
      <c r="J46" s="10"/>
      <c r="K46" s="10"/>
      <c r="L46" s="10"/>
      <c r="M46" s="10"/>
      <c r="N46" s="10"/>
      <c r="O46" s="4"/>
      <c r="P46" s="20">
        <f t="shared" si="5"/>
        <v>0</v>
      </c>
    </row>
    <row r="47" spans="1:18" ht="16.5" hidden="1" outlineLevel="1" thickTop="1" thickBot="1" x14ac:dyDescent="0.4">
      <c r="C47" s="25">
        <v>43</v>
      </c>
      <c r="D47" s="4"/>
      <c r="E47" s="30"/>
      <c r="F47" s="10"/>
      <c r="G47" s="10"/>
      <c r="H47" s="10"/>
      <c r="I47" s="10"/>
      <c r="J47" s="10"/>
      <c r="K47" s="10"/>
      <c r="L47" s="10"/>
      <c r="M47" s="10"/>
      <c r="N47" s="10"/>
      <c r="O47" s="4"/>
      <c r="P47" s="20">
        <f t="shared" si="5"/>
        <v>0</v>
      </c>
    </row>
    <row r="48" spans="1:18" ht="16.5" hidden="1" outlineLevel="1" thickTop="1" thickBot="1" x14ac:dyDescent="0.4">
      <c r="C48" s="27">
        <v>44</v>
      </c>
      <c r="D48" s="4"/>
      <c r="E48" s="30"/>
      <c r="F48" s="10"/>
      <c r="G48" s="10"/>
      <c r="H48" s="10"/>
      <c r="I48" s="10"/>
      <c r="J48" s="10"/>
      <c r="K48" s="10"/>
      <c r="L48" s="10"/>
      <c r="M48" s="10"/>
      <c r="N48" s="10"/>
      <c r="O48" s="4"/>
      <c r="P48" s="20">
        <f t="shared" si="5"/>
        <v>0</v>
      </c>
    </row>
    <row r="49" spans="3:16" ht="16.5" hidden="1" outlineLevel="1" thickTop="1" thickBot="1" x14ac:dyDescent="0.4">
      <c r="C49" s="25">
        <v>45</v>
      </c>
      <c r="D49" s="4"/>
      <c r="E49" s="30"/>
      <c r="F49" s="10"/>
      <c r="G49" s="10"/>
      <c r="H49" s="10"/>
      <c r="I49" s="10"/>
      <c r="J49" s="10"/>
      <c r="K49" s="10"/>
      <c r="L49" s="10"/>
      <c r="M49" s="10"/>
      <c r="N49" s="10"/>
      <c r="O49" s="4"/>
      <c r="P49" s="20">
        <f t="shared" si="5"/>
        <v>0</v>
      </c>
    </row>
    <row r="50" spans="3:16" ht="16.5" hidden="1" outlineLevel="1" thickTop="1" thickBot="1" x14ac:dyDescent="0.4">
      <c r="C50" s="27">
        <v>46</v>
      </c>
      <c r="D50" s="4"/>
      <c r="E50" s="30"/>
      <c r="F50" s="10"/>
      <c r="G50" s="10"/>
      <c r="H50" s="10"/>
      <c r="I50" s="10"/>
      <c r="J50" s="10"/>
      <c r="K50" s="10"/>
      <c r="L50" s="10"/>
      <c r="M50" s="10"/>
      <c r="N50" s="10"/>
      <c r="O50" s="4"/>
      <c r="P50" s="20">
        <f t="shared" si="5"/>
        <v>0</v>
      </c>
    </row>
    <row r="51" spans="3:16" ht="16.5" hidden="1" outlineLevel="1" thickTop="1" thickBot="1" x14ac:dyDescent="0.4">
      <c r="C51" s="25">
        <v>47</v>
      </c>
      <c r="D51" s="4"/>
      <c r="E51" s="30"/>
      <c r="F51" s="10"/>
      <c r="G51" s="10"/>
      <c r="H51" s="10"/>
      <c r="I51" s="10"/>
      <c r="J51" s="10"/>
      <c r="K51" s="10"/>
      <c r="L51" s="10"/>
      <c r="M51" s="10"/>
      <c r="N51" s="10"/>
      <c r="O51" s="4"/>
      <c r="P51" s="20">
        <f t="shared" si="5"/>
        <v>0</v>
      </c>
    </row>
    <row r="52" spans="3:16" ht="16.5" hidden="1" outlineLevel="1" thickTop="1" thickBot="1" x14ac:dyDescent="0.4">
      <c r="C52" s="27">
        <v>48</v>
      </c>
      <c r="D52" s="4"/>
      <c r="E52" s="30"/>
      <c r="F52" s="10"/>
      <c r="G52" s="10"/>
      <c r="H52" s="10"/>
      <c r="I52" s="10"/>
      <c r="J52" s="10"/>
      <c r="K52" s="10"/>
      <c r="L52" s="10"/>
      <c r="M52" s="10"/>
      <c r="N52" s="10"/>
      <c r="O52" s="4"/>
      <c r="P52" s="20">
        <f t="shared" si="5"/>
        <v>0</v>
      </c>
    </row>
    <row r="53" spans="3:16" ht="16.5" hidden="1" outlineLevel="1" thickTop="1" thickBot="1" x14ac:dyDescent="0.4">
      <c r="C53" s="25">
        <v>49</v>
      </c>
      <c r="D53" s="4"/>
      <c r="E53" s="30"/>
      <c r="F53" s="10"/>
      <c r="G53" s="10"/>
      <c r="H53" s="10"/>
      <c r="I53" s="10"/>
      <c r="J53" s="10"/>
      <c r="K53" s="10"/>
      <c r="L53" s="10"/>
      <c r="M53" s="10"/>
      <c r="N53" s="10"/>
      <c r="O53" s="4"/>
      <c r="P53" s="20">
        <f t="shared" si="5"/>
        <v>0</v>
      </c>
    </row>
    <row r="54" spans="3:16" ht="16.5" hidden="1" outlineLevel="1" thickTop="1" thickBot="1" x14ac:dyDescent="0.4">
      <c r="C54" s="27">
        <v>50</v>
      </c>
      <c r="D54" s="4"/>
      <c r="E54" s="30"/>
      <c r="F54" s="10"/>
      <c r="G54" s="10"/>
      <c r="H54" s="10"/>
      <c r="I54" s="10"/>
      <c r="J54" s="10"/>
      <c r="K54" s="10"/>
      <c r="L54" s="10"/>
      <c r="M54" s="10"/>
      <c r="N54" s="10"/>
      <c r="O54" s="4"/>
      <c r="P54" s="20">
        <f t="shared" si="5"/>
        <v>0</v>
      </c>
    </row>
    <row r="55" spans="3:16" ht="14.5" collapsed="1" thickTop="1" x14ac:dyDescent="0.3">
      <c r="C55" s="16"/>
      <c r="D55" s="6"/>
      <c r="E55" s="6"/>
      <c r="F55" s="29">
        <f>SUM(F5:F54)/16</f>
        <v>1256</v>
      </c>
      <c r="G55" s="29">
        <f t="shared" ref="G55:M55" si="6">SUM(G5:G54)/16</f>
        <v>1256</v>
      </c>
      <c r="H55" s="29">
        <f t="shared" si="6"/>
        <v>1256</v>
      </c>
      <c r="I55" s="29">
        <f t="shared" si="6"/>
        <v>1256</v>
      </c>
      <c r="J55" s="29">
        <f t="shared" si="6"/>
        <v>1256</v>
      </c>
      <c r="K55" s="29">
        <f t="shared" si="6"/>
        <v>1256</v>
      </c>
      <c r="L55" s="29">
        <f t="shared" si="6"/>
        <v>1256</v>
      </c>
      <c r="M55" s="29">
        <f t="shared" si="6"/>
        <v>1256</v>
      </c>
      <c r="N55" s="29">
        <f t="shared" ref="N55" si="7">SUM(N5:N54)/16</f>
        <v>0</v>
      </c>
      <c r="O55" s="6"/>
      <c r="P55" s="6"/>
    </row>
    <row r="63" spans="3:16" ht="14" x14ac:dyDescent="0.3">
      <c r="E63" s="34" t="s">
        <v>49</v>
      </c>
      <c r="F63" t="s">
        <v>64</v>
      </c>
    </row>
    <row r="67" spans="5:5" ht="14" x14ac:dyDescent="0.3">
      <c r="E67" s="17" t="s">
        <v>16</v>
      </c>
    </row>
    <row r="68" spans="5:5" ht="14" x14ac:dyDescent="0.3">
      <c r="E68" s="17" t="s">
        <v>36</v>
      </c>
    </row>
    <row r="72" spans="5:5" ht="14" x14ac:dyDescent="0.3">
      <c r="E72" s="17" t="s">
        <v>37</v>
      </c>
    </row>
    <row r="73" spans="5:5" ht="14" x14ac:dyDescent="0.3">
      <c r="E73" s="17" t="s">
        <v>29</v>
      </c>
    </row>
    <row r="74" spans="5:5" ht="14" x14ac:dyDescent="0.3">
      <c r="E74" s="17" t="s">
        <v>38</v>
      </c>
    </row>
    <row r="75" spans="5:5" ht="14" x14ac:dyDescent="0.3">
      <c r="E75" s="17" t="s">
        <v>41</v>
      </c>
    </row>
    <row r="83" spans="5:5" ht="14" x14ac:dyDescent="0.3">
      <c r="E83" s="17" t="s">
        <v>24</v>
      </c>
    </row>
  </sheetData>
  <autoFilter ref="E4:P32" xr:uid="{00000000-0009-0000-0000-000000000000}">
    <sortState xmlns:xlrd2="http://schemas.microsoft.com/office/spreadsheetml/2017/richdata2" ref="E5:P36">
      <sortCondition descending="1" ref="P4:P32"/>
    </sortState>
  </autoFilter>
  <phoneticPr fontId="0" type="noConversion"/>
  <printOptions horizontalCentered="1" gridLinesSet="0"/>
  <pageMargins left="0.49" right="0.11811023622047245" top="0.41" bottom="3.937007874015748E-2" header="0.63" footer="0.51181102362204722"/>
  <pageSetup paperSize="9" orientation="portrait" horizontalDpi="4294967292" verticalDpi="4294967292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94FA-F634-403F-A7FA-0C7B2CA24049}">
  <dimension ref="A1:B9"/>
  <sheetViews>
    <sheetView workbookViewId="0">
      <selection activeCell="A6" sqref="A6"/>
    </sheetView>
  </sheetViews>
  <sheetFormatPr defaultRowHeight="13" x14ac:dyDescent="0.3"/>
  <sheetData>
    <row r="1" spans="1:2" x14ac:dyDescent="0.3">
      <c r="A1" t="s">
        <v>43</v>
      </c>
      <c r="B1" t="s">
        <v>44</v>
      </c>
    </row>
    <row r="2" spans="1:2" x14ac:dyDescent="0.3">
      <c r="A2" t="s">
        <v>45</v>
      </c>
    </row>
    <row r="3" spans="1:2" x14ac:dyDescent="0.3">
      <c r="A3" t="s">
        <v>46</v>
      </c>
    </row>
    <row r="4" spans="1:2" x14ac:dyDescent="0.3">
      <c r="A4" t="s">
        <v>47</v>
      </c>
    </row>
    <row r="5" spans="1:2" x14ac:dyDescent="0.3">
      <c r="A5" t="s">
        <v>62</v>
      </c>
    </row>
    <row r="8" spans="1:2" x14ac:dyDescent="0.3">
      <c r="A8" t="s">
        <v>52</v>
      </c>
    </row>
    <row r="9" spans="1:2" x14ac:dyDescent="0.3">
      <c r="A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Katmet 2020</vt:lpstr>
      <vt:lpstr>Sheet1</vt:lpstr>
      <vt:lpstr>'Katmet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CHNET</dc:creator>
  <cp:lastModifiedBy>Roger Luethi</cp:lastModifiedBy>
  <cp:lastPrinted>2020-02-01T16:35:58Z</cp:lastPrinted>
  <dcterms:created xsi:type="dcterms:W3CDTF">1999-02-09T11:56:51Z</dcterms:created>
  <dcterms:modified xsi:type="dcterms:W3CDTF">2020-02-02T06:39:39Z</dcterms:modified>
</cp:coreProperties>
</file>